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PrintableBits.com\"/>
    </mc:Choice>
  </mc:AlternateContent>
  <xr:revisionPtr revIDLastSave="0" documentId="13_ncr:1_{1F39E754-0F96-4D01-B31C-C4F3E3AFA9BF}" xr6:coauthVersionLast="47" xr6:coauthVersionMax="47" xr10:uidLastSave="{00000000-0000-0000-0000-000000000000}"/>
  <bookViews>
    <workbookView xWindow="-120" yWindow="-120" windowWidth="29040" windowHeight="15720" xr2:uid="{03DD053C-35EC-4C62-AC2D-458BB5A639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J33" i="1" s="1"/>
  <c r="F33" i="1"/>
  <c r="G33" i="1" s="1"/>
  <c r="I32" i="1"/>
  <c r="H32" i="1"/>
  <c r="J32" i="1" s="1"/>
  <c r="F32" i="1"/>
  <c r="G32" i="1" s="1"/>
  <c r="I31" i="1"/>
  <c r="H31" i="1"/>
  <c r="J31" i="1" s="1"/>
  <c r="F31" i="1"/>
  <c r="G31" i="1" s="1"/>
  <c r="I30" i="1"/>
  <c r="H30" i="1"/>
  <c r="J30" i="1" s="1"/>
  <c r="F30" i="1"/>
  <c r="G30" i="1" s="1"/>
  <c r="I29" i="1"/>
  <c r="H29" i="1"/>
  <c r="J29" i="1" s="1"/>
  <c r="F29" i="1"/>
  <c r="G29" i="1" s="1"/>
  <c r="I28" i="1"/>
  <c r="H28" i="1"/>
  <c r="J28" i="1" s="1"/>
  <c r="F28" i="1"/>
  <c r="G28" i="1" s="1"/>
  <c r="I27" i="1"/>
  <c r="H27" i="1"/>
  <c r="J27" i="1" s="1"/>
  <c r="F27" i="1"/>
  <c r="G27" i="1" s="1"/>
  <c r="I26" i="1"/>
  <c r="H26" i="1"/>
  <c r="J26" i="1" s="1"/>
  <c r="F26" i="1"/>
  <c r="G26" i="1" s="1"/>
  <c r="I25" i="1"/>
  <c r="H25" i="1"/>
  <c r="J25" i="1" s="1"/>
  <c r="F25" i="1"/>
  <c r="G25" i="1" s="1"/>
  <c r="I24" i="1"/>
  <c r="H24" i="1"/>
  <c r="J24" i="1" s="1"/>
  <c r="F24" i="1"/>
  <c r="G24" i="1" s="1"/>
  <c r="J23" i="1"/>
  <c r="I23" i="1"/>
  <c r="H23" i="1"/>
  <c r="F23" i="1"/>
  <c r="G23" i="1" s="1"/>
  <c r="J22" i="1"/>
  <c r="I22" i="1"/>
  <c r="H22" i="1"/>
  <c r="F22" i="1"/>
  <c r="G22" i="1" s="1"/>
  <c r="I21" i="1"/>
  <c r="H21" i="1"/>
  <c r="J21" i="1" s="1"/>
  <c r="F21" i="1"/>
  <c r="G21" i="1" s="1"/>
  <c r="I20" i="1"/>
  <c r="H20" i="1"/>
  <c r="J20" i="1" s="1"/>
  <c r="F20" i="1"/>
  <c r="G20" i="1" s="1"/>
  <c r="I19" i="1"/>
  <c r="H19" i="1"/>
  <c r="J19" i="1" s="1"/>
  <c r="F19" i="1"/>
  <c r="G19" i="1" s="1"/>
  <c r="I18" i="1"/>
  <c r="H18" i="1"/>
  <c r="J18" i="1" s="1"/>
  <c r="F18" i="1"/>
  <c r="G18" i="1" s="1"/>
  <c r="I17" i="1"/>
  <c r="H17" i="1"/>
  <c r="J17" i="1" s="1"/>
  <c r="F17" i="1"/>
  <c r="G17" i="1" s="1"/>
</calcChain>
</file>

<file path=xl/sharedStrings.xml><?xml version="1.0" encoding="utf-8"?>
<sst xmlns="http://schemas.openxmlformats.org/spreadsheetml/2006/main" count="11" uniqueCount="11">
  <si>
    <t>Payment Date</t>
  </si>
  <si>
    <t>Beginning Balance</t>
  </si>
  <si>
    <t>Schedule Payment</t>
  </si>
  <si>
    <t>Extra Payment</t>
  </si>
  <si>
    <t>Total Payment</t>
  </si>
  <si>
    <t>Principal</t>
  </si>
  <si>
    <t>Interest</t>
  </si>
  <si>
    <t>Ending Balance</t>
  </si>
  <si>
    <t>Cumulative Interest</t>
  </si>
  <si>
    <t>No</t>
  </si>
  <si>
    <t>Mortgage Refinancing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</si>
</sst>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b/>
      <sz val="18"/>
      <color theme="5"/>
      <name val="Malgun Gothic"/>
      <family val="2"/>
    </font>
    <font>
      <sz val="9"/>
      <color theme="1"/>
      <name val="Malgun Gothic"/>
      <family val="2"/>
    </font>
    <font>
      <b/>
      <sz val="10"/>
      <color theme="0"/>
      <name val="Malgun Gothic"/>
      <family val="2"/>
    </font>
    <font>
      <sz val="2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theme="6" tint="-0.249977111117893"/>
      </left>
      <right/>
      <top style="thin">
        <color theme="6" tint="-0.249977111117893"/>
      </top>
      <bottom/>
      <diagonal/>
    </border>
    <border>
      <left/>
      <right/>
      <top style="thin">
        <color theme="6" tint="-0.249977111117893"/>
      </top>
      <bottom/>
      <diagonal/>
    </border>
    <border>
      <left/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/>
      <top/>
      <bottom/>
      <diagonal/>
    </border>
    <border>
      <left/>
      <right style="thin">
        <color theme="6" tint="-0.249977111117893"/>
      </right>
      <top/>
      <bottom/>
      <diagonal/>
    </border>
    <border>
      <left style="thin">
        <color theme="6" tint="-0.249977111117893"/>
      </left>
      <right/>
      <top/>
      <bottom style="thin">
        <color theme="6" tint="-0.249977111117893"/>
      </bottom>
      <diagonal/>
    </border>
    <border>
      <left/>
      <right/>
      <top/>
      <bottom style="thin">
        <color theme="6" tint="-0.249977111117893"/>
      </bottom>
      <diagonal/>
    </border>
    <border>
      <left/>
      <right style="thin">
        <color theme="6" tint="-0.249977111117893"/>
      </right>
      <top/>
      <bottom style="thin">
        <color theme="6" tint="-0.249977111117893"/>
      </bottom>
      <diagonal/>
    </border>
  </borders>
  <cellStyleXfs count="1">
    <xf numFmtId="0" fontId="0" fillId="0" borderId="0"/>
  </cellStyleXfs>
  <cellXfs count="30">
    <xf numFmtId="0" fontId="0" fillId="0" borderId="0" xfId="0"/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0" fillId="0" borderId="4" xfId="0" applyBorder="1"/>
    <xf numFmtId="0" fontId="1" fillId="0" borderId="5" xfId="0" applyFont="1" applyBorder="1"/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top"/>
    </xf>
    <xf numFmtId="0" fontId="0" fillId="0" borderId="5" xfId="0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percentStacked"/>
        <c:varyColors val="0"/>
        <c:ser>
          <c:idx val="0"/>
          <c:order val="0"/>
          <c:tx>
            <c:strRef>
              <c:f>Sheet1!$D$16</c:f>
              <c:strCache>
                <c:ptCount val="1"/>
                <c:pt idx="0">
                  <c:v>Schedule Payment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Sheet1!$C$17:$C$33</c:f>
              <c:numCache>
                <c:formatCode>_-[$$-409]* #,##0.00_ ;_-[$$-409]* \-#,##0.00\ ;_-[$$-409]* "-"??_ ;_-@_ </c:formatCode>
                <c:ptCount val="17"/>
                <c:pt idx="0">
                  <c:v>94822</c:v>
                </c:pt>
                <c:pt idx="1">
                  <c:v>94823</c:v>
                </c:pt>
                <c:pt idx="2">
                  <c:v>94824</c:v>
                </c:pt>
                <c:pt idx="3">
                  <c:v>94825</c:v>
                </c:pt>
                <c:pt idx="4">
                  <c:v>94826</c:v>
                </c:pt>
                <c:pt idx="5">
                  <c:v>94827</c:v>
                </c:pt>
                <c:pt idx="6">
                  <c:v>94828</c:v>
                </c:pt>
                <c:pt idx="7">
                  <c:v>94829</c:v>
                </c:pt>
                <c:pt idx="8">
                  <c:v>94830</c:v>
                </c:pt>
                <c:pt idx="9">
                  <c:v>94831</c:v>
                </c:pt>
                <c:pt idx="10">
                  <c:v>94832</c:v>
                </c:pt>
                <c:pt idx="11">
                  <c:v>94833</c:v>
                </c:pt>
                <c:pt idx="12">
                  <c:v>94834</c:v>
                </c:pt>
                <c:pt idx="13">
                  <c:v>94835</c:v>
                </c:pt>
                <c:pt idx="14">
                  <c:v>94836</c:v>
                </c:pt>
                <c:pt idx="15">
                  <c:v>94837</c:v>
                </c:pt>
                <c:pt idx="16">
                  <c:v>94838</c:v>
                </c:pt>
              </c:numCache>
            </c:numRef>
          </c:cat>
          <c:val>
            <c:numRef>
              <c:f>Sheet1!$D$17:$D$33</c:f>
              <c:numCache>
                <c:formatCode>_-[$$-409]* #,##0.00_ ;_-[$$-409]* \-#,##0.00\ ;_-[$$-409]* "-"??_ ;_-@_ </c:formatCode>
                <c:ptCount val="17"/>
                <c:pt idx="0">
                  <c:v>8472</c:v>
                </c:pt>
                <c:pt idx="1">
                  <c:v>2844</c:v>
                </c:pt>
                <c:pt idx="2">
                  <c:v>4221</c:v>
                </c:pt>
                <c:pt idx="3">
                  <c:v>84748</c:v>
                </c:pt>
                <c:pt idx="4">
                  <c:v>4733</c:v>
                </c:pt>
                <c:pt idx="5">
                  <c:v>5938</c:v>
                </c:pt>
                <c:pt idx="6">
                  <c:v>28474</c:v>
                </c:pt>
                <c:pt idx="7">
                  <c:v>3829</c:v>
                </c:pt>
                <c:pt idx="8">
                  <c:v>49834</c:v>
                </c:pt>
                <c:pt idx="9">
                  <c:v>2884</c:v>
                </c:pt>
                <c:pt idx="10">
                  <c:v>3923</c:v>
                </c:pt>
                <c:pt idx="11">
                  <c:v>2948</c:v>
                </c:pt>
                <c:pt idx="12">
                  <c:v>3920</c:v>
                </c:pt>
                <c:pt idx="13">
                  <c:v>4934</c:v>
                </c:pt>
                <c:pt idx="14">
                  <c:v>29348</c:v>
                </c:pt>
                <c:pt idx="15">
                  <c:v>2947</c:v>
                </c:pt>
                <c:pt idx="16">
                  <c:v>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0-4A50-8613-511A7358BBDA}"/>
            </c:ext>
          </c:extLst>
        </c:ser>
        <c:ser>
          <c:idx val="1"/>
          <c:order val="1"/>
          <c:tx>
            <c:strRef>
              <c:f>Sheet1!$E$16</c:f>
              <c:strCache>
                <c:ptCount val="1"/>
                <c:pt idx="0">
                  <c:v>Extra Payment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Sheet1!$C$17:$C$33</c:f>
              <c:numCache>
                <c:formatCode>_-[$$-409]* #,##0.00_ ;_-[$$-409]* \-#,##0.00\ ;_-[$$-409]* "-"??_ ;_-@_ </c:formatCode>
                <c:ptCount val="17"/>
                <c:pt idx="0">
                  <c:v>94822</c:v>
                </c:pt>
                <c:pt idx="1">
                  <c:v>94823</c:v>
                </c:pt>
                <c:pt idx="2">
                  <c:v>94824</c:v>
                </c:pt>
                <c:pt idx="3">
                  <c:v>94825</c:v>
                </c:pt>
                <c:pt idx="4">
                  <c:v>94826</c:v>
                </c:pt>
                <c:pt idx="5">
                  <c:v>94827</c:v>
                </c:pt>
                <c:pt idx="6">
                  <c:v>94828</c:v>
                </c:pt>
                <c:pt idx="7">
                  <c:v>94829</c:v>
                </c:pt>
                <c:pt idx="8">
                  <c:v>94830</c:v>
                </c:pt>
                <c:pt idx="9">
                  <c:v>94831</c:v>
                </c:pt>
                <c:pt idx="10">
                  <c:v>94832</c:v>
                </c:pt>
                <c:pt idx="11">
                  <c:v>94833</c:v>
                </c:pt>
                <c:pt idx="12">
                  <c:v>94834</c:v>
                </c:pt>
                <c:pt idx="13">
                  <c:v>94835</c:v>
                </c:pt>
                <c:pt idx="14">
                  <c:v>94836</c:v>
                </c:pt>
                <c:pt idx="15">
                  <c:v>94837</c:v>
                </c:pt>
                <c:pt idx="16">
                  <c:v>94838</c:v>
                </c:pt>
              </c:numCache>
            </c:numRef>
          </c:cat>
          <c:val>
            <c:numRef>
              <c:f>Sheet1!$E$17:$E$33</c:f>
              <c:numCache>
                <c:formatCode>_-[$$-409]* #,##0.00_ ;_-[$$-409]* \-#,##0.00\ ;_-[$$-409]* "-"??_ ;_-@_ </c:formatCode>
                <c:ptCount val="17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0-4A50-8613-511A7358BBDA}"/>
            </c:ext>
          </c:extLst>
        </c:ser>
        <c:ser>
          <c:idx val="2"/>
          <c:order val="2"/>
          <c:tx>
            <c:strRef>
              <c:f>Sheet1!$F$16</c:f>
              <c:strCache>
                <c:ptCount val="1"/>
                <c:pt idx="0">
                  <c:v>Total Payment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Sheet1!$C$17:$C$33</c:f>
              <c:numCache>
                <c:formatCode>_-[$$-409]* #,##0.00_ ;_-[$$-409]* \-#,##0.00\ ;_-[$$-409]* "-"??_ ;_-@_ </c:formatCode>
                <c:ptCount val="17"/>
                <c:pt idx="0">
                  <c:v>94822</c:v>
                </c:pt>
                <c:pt idx="1">
                  <c:v>94823</c:v>
                </c:pt>
                <c:pt idx="2">
                  <c:v>94824</c:v>
                </c:pt>
                <c:pt idx="3">
                  <c:v>94825</c:v>
                </c:pt>
                <c:pt idx="4">
                  <c:v>94826</c:v>
                </c:pt>
                <c:pt idx="5">
                  <c:v>94827</c:v>
                </c:pt>
                <c:pt idx="6">
                  <c:v>94828</c:v>
                </c:pt>
                <c:pt idx="7">
                  <c:v>94829</c:v>
                </c:pt>
                <c:pt idx="8">
                  <c:v>94830</c:v>
                </c:pt>
                <c:pt idx="9">
                  <c:v>94831</c:v>
                </c:pt>
                <c:pt idx="10">
                  <c:v>94832</c:v>
                </c:pt>
                <c:pt idx="11">
                  <c:v>94833</c:v>
                </c:pt>
                <c:pt idx="12">
                  <c:v>94834</c:v>
                </c:pt>
                <c:pt idx="13">
                  <c:v>94835</c:v>
                </c:pt>
                <c:pt idx="14">
                  <c:v>94836</c:v>
                </c:pt>
                <c:pt idx="15">
                  <c:v>94837</c:v>
                </c:pt>
                <c:pt idx="16">
                  <c:v>94838</c:v>
                </c:pt>
              </c:numCache>
            </c:numRef>
          </c:cat>
          <c:val>
            <c:numRef>
              <c:f>Sheet1!$F$17:$F$33</c:f>
              <c:numCache>
                <c:formatCode>_-[$$-409]* #,##0.00_ ;_-[$$-409]* \-#,##0.00\ ;_-[$$-409]* "-"??_ ;_-@_ </c:formatCode>
                <c:ptCount val="17"/>
                <c:pt idx="0">
                  <c:v>8522</c:v>
                </c:pt>
                <c:pt idx="1">
                  <c:v>2894</c:v>
                </c:pt>
                <c:pt idx="2">
                  <c:v>4271</c:v>
                </c:pt>
                <c:pt idx="3">
                  <c:v>84798</c:v>
                </c:pt>
                <c:pt idx="4">
                  <c:v>4783</c:v>
                </c:pt>
                <c:pt idx="5">
                  <c:v>5988</c:v>
                </c:pt>
                <c:pt idx="6">
                  <c:v>28524</c:v>
                </c:pt>
                <c:pt idx="7">
                  <c:v>3879</c:v>
                </c:pt>
                <c:pt idx="8">
                  <c:v>49884</c:v>
                </c:pt>
                <c:pt idx="9">
                  <c:v>2934</c:v>
                </c:pt>
                <c:pt idx="10">
                  <c:v>3973</c:v>
                </c:pt>
                <c:pt idx="11">
                  <c:v>2998</c:v>
                </c:pt>
                <c:pt idx="12">
                  <c:v>3970</c:v>
                </c:pt>
                <c:pt idx="13">
                  <c:v>4984</c:v>
                </c:pt>
                <c:pt idx="14">
                  <c:v>29398</c:v>
                </c:pt>
                <c:pt idx="15">
                  <c:v>2997</c:v>
                </c:pt>
                <c:pt idx="16">
                  <c:v>2895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10-4A50-8613-511A7358BBDA}"/>
            </c:ext>
          </c:extLst>
        </c:ser>
        <c:ser>
          <c:idx val="3"/>
          <c:order val="3"/>
          <c:tx>
            <c:strRef>
              <c:f>Sheet1!$G$16</c:f>
              <c:strCache>
                <c:ptCount val="1"/>
                <c:pt idx="0">
                  <c:v>Principal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Sheet1!$C$17:$C$33</c:f>
              <c:numCache>
                <c:formatCode>_-[$$-409]* #,##0.00_ ;_-[$$-409]* \-#,##0.00\ ;_-[$$-409]* "-"??_ ;_-@_ </c:formatCode>
                <c:ptCount val="17"/>
                <c:pt idx="0">
                  <c:v>94822</c:v>
                </c:pt>
                <c:pt idx="1">
                  <c:v>94823</c:v>
                </c:pt>
                <c:pt idx="2">
                  <c:v>94824</c:v>
                </c:pt>
                <c:pt idx="3">
                  <c:v>94825</c:v>
                </c:pt>
                <c:pt idx="4">
                  <c:v>94826</c:v>
                </c:pt>
                <c:pt idx="5">
                  <c:v>94827</c:v>
                </c:pt>
                <c:pt idx="6">
                  <c:v>94828</c:v>
                </c:pt>
                <c:pt idx="7">
                  <c:v>94829</c:v>
                </c:pt>
                <c:pt idx="8">
                  <c:v>94830</c:v>
                </c:pt>
                <c:pt idx="9">
                  <c:v>94831</c:v>
                </c:pt>
                <c:pt idx="10">
                  <c:v>94832</c:v>
                </c:pt>
                <c:pt idx="11">
                  <c:v>94833</c:v>
                </c:pt>
                <c:pt idx="12">
                  <c:v>94834</c:v>
                </c:pt>
                <c:pt idx="13">
                  <c:v>94835</c:v>
                </c:pt>
                <c:pt idx="14">
                  <c:v>94836</c:v>
                </c:pt>
                <c:pt idx="15">
                  <c:v>94837</c:v>
                </c:pt>
                <c:pt idx="16">
                  <c:v>94838</c:v>
                </c:pt>
              </c:numCache>
            </c:numRef>
          </c:cat>
          <c:val>
            <c:numRef>
              <c:f>Sheet1!$G$17:$G$33</c:f>
              <c:numCache>
                <c:formatCode>_-[$$-409]* #,##0.00_ ;_-[$$-409]* \-#,##0.00\ ;_-[$$-409]* "-"??_ ;_-@_ </c:formatCode>
                <c:ptCount val="17"/>
                <c:pt idx="0">
                  <c:v>568.13333333333333</c:v>
                </c:pt>
                <c:pt idx="1">
                  <c:v>192.93333333333334</c:v>
                </c:pt>
                <c:pt idx="2">
                  <c:v>284.73333333333335</c:v>
                </c:pt>
                <c:pt idx="3">
                  <c:v>5653.2</c:v>
                </c:pt>
                <c:pt idx="4">
                  <c:v>318.86666666666667</c:v>
                </c:pt>
                <c:pt idx="5">
                  <c:v>399.2</c:v>
                </c:pt>
                <c:pt idx="6">
                  <c:v>1901.6</c:v>
                </c:pt>
                <c:pt idx="7">
                  <c:v>258.60000000000002</c:v>
                </c:pt>
                <c:pt idx="8">
                  <c:v>3325.6</c:v>
                </c:pt>
                <c:pt idx="9">
                  <c:v>195.6</c:v>
                </c:pt>
                <c:pt idx="10">
                  <c:v>264.86666666666667</c:v>
                </c:pt>
                <c:pt idx="11">
                  <c:v>199.86666666666667</c:v>
                </c:pt>
                <c:pt idx="12">
                  <c:v>264.66666666666669</c:v>
                </c:pt>
                <c:pt idx="13">
                  <c:v>332.26666666666665</c:v>
                </c:pt>
                <c:pt idx="14">
                  <c:v>1959.8666666666666</c:v>
                </c:pt>
                <c:pt idx="15">
                  <c:v>199.8</c:v>
                </c:pt>
                <c:pt idx="1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10-4A50-8613-511A7358BBDA}"/>
            </c:ext>
          </c:extLst>
        </c:ser>
        <c:ser>
          <c:idx val="4"/>
          <c:order val="4"/>
          <c:tx>
            <c:strRef>
              <c:f>Sheet1!$H$16</c:f>
              <c:strCache>
                <c:ptCount val="1"/>
                <c:pt idx="0">
                  <c:v>Interest</c:v>
                </c:pt>
              </c:strCache>
            </c:strRef>
          </c:tx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Sheet1!$C$17:$C$33</c:f>
              <c:numCache>
                <c:formatCode>_-[$$-409]* #,##0.00_ ;_-[$$-409]* \-#,##0.00\ ;_-[$$-409]* "-"??_ ;_-@_ </c:formatCode>
                <c:ptCount val="17"/>
                <c:pt idx="0">
                  <c:v>94822</c:v>
                </c:pt>
                <c:pt idx="1">
                  <c:v>94823</c:v>
                </c:pt>
                <c:pt idx="2">
                  <c:v>94824</c:v>
                </c:pt>
                <c:pt idx="3">
                  <c:v>94825</c:v>
                </c:pt>
                <c:pt idx="4">
                  <c:v>94826</c:v>
                </c:pt>
                <c:pt idx="5">
                  <c:v>94827</c:v>
                </c:pt>
                <c:pt idx="6">
                  <c:v>94828</c:v>
                </c:pt>
                <c:pt idx="7">
                  <c:v>94829</c:v>
                </c:pt>
                <c:pt idx="8">
                  <c:v>94830</c:v>
                </c:pt>
                <c:pt idx="9">
                  <c:v>94831</c:v>
                </c:pt>
                <c:pt idx="10">
                  <c:v>94832</c:v>
                </c:pt>
                <c:pt idx="11">
                  <c:v>94833</c:v>
                </c:pt>
                <c:pt idx="12">
                  <c:v>94834</c:v>
                </c:pt>
                <c:pt idx="13">
                  <c:v>94835</c:v>
                </c:pt>
                <c:pt idx="14">
                  <c:v>94836</c:v>
                </c:pt>
                <c:pt idx="15">
                  <c:v>94837</c:v>
                </c:pt>
                <c:pt idx="16">
                  <c:v>94838</c:v>
                </c:pt>
              </c:numCache>
            </c:numRef>
          </c:cat>
          <c:val>
            <c:numRef>
              <c:f>Sheet1!$H$17:$H$33</c:f>
              <c:numCache>
                <c:formatCode>_-[$$-409]* #,##0.00_ ;_-[$$-409]* \-#,##0.00\ ;_-[$$-409]* "-"??_ ;_-@_ </c:formatCode>
                <c:ptCount val="17"/>
                <c:pt idx="0">
                  <c:v>94822</c:v>
                </c:pt>
                <c:pt idx="1">
                  <c:v>47411.5</c:v>
                </c:pt>
                <c:pt idx="2">
                  <c:v>31608</c:v>
                </c:pt>
                <c:pt idx="3">
                  <c:v>23706.25</c:v>
                </c:pt>
                <c:pt idx="4">
                  <c:v>18965.2</c:v>
                </c:pt>
                <c:pt idx="5">
                  <c:v>15804.5</c:v>
                </c:pt>
                <c:pt idx="6">
                  <c:v>13546.857142857143</c:v>
                </c:pt>
                <c:pt idx="7">
                  <c:v>11853.625</c:v>
                </c:pt>
                <c:pt idx="8">
                  <c:v>10536.666666666666</c:v>
                </c:pt>
                <c:pt idx="9">
                  <c:v>9483.1</c:v>
                </c:pt>
                <c:pt idx="10">
                  <c:v>8621.0909090909099</c:v>
                </c:pt>
                <c:pt idx="11">
                  <c:v>7902.75</c:v>
                </c:pt>
                <c:pt idx="12">
                  <c:v>7294.9230769230771</c:v>
                </c:pt>
                <c:pt idx="13">
                  <c:v>6773.9285714285716</c:v>
                </c:pt>
                <c:pt idx="14">
                  <c:v>6322.4</c:v>
                </c:pt>
                <c:pt idx="15">
                  <c:v>5927.3125</c:v>
                </c:pt>
                <c:pt idx="16">
                  <c:v>5578.7058823529414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10-4A50-8613-511A7358BBDA}"/>
            </c:ext>
          </c:extLst>
        </c:ser>
        <c:ser>
          <c:idx val="5"/>
          <c:order val="5"/>
          <c:tx>
            <c:strRef>
              <c:f>Sheet1!$I$16</c:f>
              <c:strCache>
                <c:ptCount val="1"/>
                <c:pt idx="0">
                  <c:v>Ending Balance</c:v>
                </c:pt>
              </c:strCache>
            </c:strRef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Sheet1!$C$17:$C$33</c:f>
              <c:numCache>
                <c:formatCode>_-[$$-409]* #,##0.00_ ;_-[$$-409]* \-#,##0.00\ ;_-[$$-409]* "-"??_ ;_-@_ </c:formatCode>
                <c:ptCount val="17"/>
                <c:pt idx="0">
                  <c:v>94822</c:v>
                </c:pt>
                <c:pt idx="1">
                  <c:v>94823</c:v>
                </c:pt>
                <c:pt idx="2">
                  <c:v>94824</c:v>
                </c:pt>
                <c:pt idx="3">
                  <c:v>94825</c:v>
                </c:pt>
                <c:pt idx="4">
                  <c:v>94826</c:v>
                </c:pt>
                <c:pt idx="5">
                  <c:v>94827</c:v>
                </c:pt>
                <c:pt idx="6">
                  <c:v>94828</c:v>
                </c:pt>
                <c:pt idx="7">
                  <c:v>94829</c:v>
                </c:pt>
                <c:pt idx="8">
                  <c:v>94830</c:v>
                </c:pt>
                <c:pt idx="9">
                  <c:v>94831</c:v>
                </c:pt>
                <c:pt idx="10">
                  <c:v>94832</c:v>
                </c:pt>
                <c:pt idx="11">
                  <c:v>94833</c:v>
                </c:pt>
                <c:pt idx="12">
                  <c:v>94834</c:v>
                </c:pt>
                <c:pt idx="13">
                  <c:v>94835</c:v>
                </c:pt>
                <c:pt idx="14">
                  <c:v>94836</c:v>
                </c:pt>
                <c:pt idx="15">
                  <c:v>94837</c:v>
                </c:pt>
                <c:pt idx="16">
                  <c:v>94838</c:v>
                </c:pt>
              </c:numCache>
            </c:numRef>
          </c:cat>
          <c:val>
            <c:numRef>
              <c:f>Sheet1!$I$17:$I$33</c:f>
              <c:numCache>
                <c:formatCode>_-[$$-409]* #,##0.00_ ;_-[$$-409]* \-#,##0.00\ ;_-[$$-409]* "-"??_ ;_-@_ </c:formatCode>
                <c:ptCount val="17"/>
                <c:pt idx="0">
                  <c:v>8522</c:v>
                </c:pt>
                <c:pt idx="1">
                  <c:v>2869</c:v>
                </c:pt>
                <c:pt idx="2">
                  <c:v>4237.666666666667</c:v>
                </c:pt>
                <c:pt idx="3">
                  <c:v>84760.5</c:v>
                </c:pt>
                <c:pt idx="4">
                  <c:v>4743</c:v>
                </c:pt>
                <c:pt idx="5">
                  <c:v>5946.333333333333</c:v>
                </c:pt>
                <c:pt idx="6">
                  <c:v>28481.142857142859</c:v>
                </c:pt>
                <c:pt idx="7">
                  <c:v>3835.25</c:v>
                </c:pt>
                <c:pt idx="8">
                  <c:v>49839.555555555555</c:v>
                </c:pt>
                <c:pt idx="9">
                  <c:v>2889</c:v>
                </c:pt>
                <c:pt idx="10">
                  <c:v>3927.5454545454545</c:v>
                </c:pt>
                <c:pt idx="11">
                  <c:v>2952.1666666666665</c:v>
                </c:pt>
                <c:pt idx="12">
                  <c:v>3923.8461538461538</c:v>
                </c:pt>
                <c:pt idx="13">
                  <c:v>4937.5714285714284</c:v>
                </c:pt>
                <c:pt idx="14">
                  <c:v>29351.333333333332</c:v>
                </c:pt>
                <c:pt idx="15">
                  <c:v>2950.125</c:v>
                </c:pt>
                <c:pt idx="16">
                  <c:v>2847.9411764705883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310-4A50-8613-511A7358BBDA}"/>
            </c:ext>
          </c:extLst>
        </c:ser>
        <c:ser>
          <c:idx val="6"/>
          <c:order val="6"/>
          <c:tx>
            <c:strRef>
              <c:f>Sheet1!$J$16</c:f>
              <c:strCache>
                <c:ptCount val="1"/>
                <c:pt idx="0">
                  <c:v>Cumulative Interest</c:v>
                </c:pt>
              </c:strCache>
            </c:strRef>
          </c:tx>
          <c:spPr>
            <a:ln w="381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Sheet1!$C$17:$C$33</c:f>
              <c:numCache>
                <c:formatCode>_-[$$-409]* #,##0.00_ ;_-[$$-409]* \-#,##0.00\ ;_-[$$-409]* "-"??_ ;_-@_ </c:formatCode>
                <c:ptCount val="17"/>
                <c:pt idx="0">
                  <c:v>94822</c:v>
                </c:pt>
                <c:pt idx="1">
                  <c:v>94823</c:v>
                </c:pt>
                <c:pt idx="2">
                  <c:v>94824</c:v>
                </c:pt>
                <c:pt idx="3">
                  <c:v>94825</c:v>
                </c:pt>
                <c:pt idx="4">
                  <c:v>94826</c:v>
                </c:pt>
                <c:pt idx="5">
                  <c:v>94827</c:v>
                </c:pt>
                <c:pt idx="6">
                  <c:v>94828</c:v>
                </c:pt>
                <c:pt idx="7">
                  <c:v>94829</c:v>
                </c:pt>
                <c:pt idx="8">
                  <c:v>94830</c:v>
                </c:pt>
                <c:pt idx="9">
                  <c:v>94831</c:v>
                </c:pt>
                <c:pt idx="10">
                  <c:v>94832</c:v>
                </c:pt>
                <c:pt idx="11">
                  <c:v>94833</c:v>
                </c:pt>
                <c:pt idx="12">
                  <c:v>94834</c:v>
                </c:pt>
                <c:pt idx="13">
                  <c:v>94835</c:v>
                </c:pt>
                <c:pt idx="14">
                  <c:v>94836</c:v>
                </c:pt>
                <c:pt idx="15">
                  <c:v>94837</c:v>
                </c:pt>
                <c:pt idx="16">
                  <c:v>94838</c:v>
                </c:pt>
              </c:numCache>
            </c:numRef>
          </c:cat>
          <c:val>
            <c:numRef>
              <c:f>Sheet1!$J$17:$J$33</c:f>
              <c:numCache>
                <c:formatCode>_-[$$-409]* #,##0.00_ ;_-[$$-409]* \-#,##0.00\ ;_-[$$-409]* "-"??_ ;_-@_ </c:formatCode>
                <c:ptCount val="17"/>
                <c:pt idx="0">
                  <c:v>94822</c:v>
                </c:pt>
                <c:pt idx="1">
                  <c:v>23705.75</c:v>
                </c:pt>
                <c:pt idx="2">
                  <c:v>10536</c:v>
                </c:pt>
                <c:pt idx="3">
                  <c:v>5926.5625</c:v>
                </c:pt>
                <c:pt idx="4">
                  <c:v>3793.04</c:v>
                </c:pt>
                <c:pt idx="5">
                  <c:v>2634.0833333333335</c:v>
                </c:pt>
                <c:pt idx="6">
                  <c:v>1935.2653061224489</c:v>
                </c:pt>
                <c:pt idx="7">
                  <c:v>1481.703125</c:v>
                </c:pt>
                <c:pt idx="8">
                  <c:v>1170.7407407407406</c:v>
                </c:pt>
                <c:pt idx="9">
                  <c:v>948.31000000000006</c:v>
                </c:pt>
                <c:pt idx="10">
                  <c:v>783.73553719008271</c:v>
                </c:pt>
                <c:pt idx="11">
                  <c:v>658.5625</c:v>
                </c:pt>
                <c:pt idx="12">
                  <c:v>561.1479289940828</c:v>
                </c:pt>
                <c:pt idx="13">
                  <c:v>483.85204081632656</c:v>
                </c:pt>
                <c:pt idx="14">
                  <c:v>421.49333333333328</c:v>
                </c:pt>
                <c:pt idx="15">
                  <c:v>370.45703125</c:v>
                </c:pt>
                <c:pt idx="16">
                  <c:v>328.15916955017303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310-4A50-8613-511A7358B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303168"/>
        <c:axId val="610303584"/>
      </c:lineChart>
      <c:catAx>
        <c:axId val="610303168"/>
        <c:scaling>
          <c:orientation val="minMax"/>
        </c:scaling>
        <c:delete val="0"/>
        <c:axPos val="b"/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610303584"/>
        <c:crosses val="autoZero"/>
        <c:auto val="1"/>
        <c:lblAlgn val="ctr"/>
        <c:lblOffset val="100"/>
        <c:noMultiLvlLbl val="0"/>
      </c:catAx>
      <c:valAx>
        <c:axId val="61030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61030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0</xdr:colOff>
      <xdr:row>15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87615FC-2491-FB31-0F92-ABDB9116A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485775</xdr:colOff>
      <xdr:row>0</xdr:row>
      <xdr:rowOff>19050</xdr:rowOff>
    </xdr:from>
    <xdr:to>
      <xdr:col>9</xdr:col>
      <xdr:colOff>798858</xdr:colOff>
      <xdr:row>1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3993F4-26C5-0ED5-7E32-1D1DEF5FE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0" y="19050"/>
          <a:ext cx="2027583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F875-1366-4254-999D-A0678F69B8A6}">
  <dimension ref="A1:J33"/>
  <sheetViews>
    <sheetView showGridLines="0" tabSelected="1" workbookViewId="0">
      <selection activeCell="Q16" sqref="Q16"/>
    </sheetView>
  </sheetViews>
  <sheetFormatPr defaultRowHeight="15" x14ac:dyDescent="0.25"/>
  <cols>
    <col min="1" max="1" width="5.42578125" customWidth="1"/>
    <col min="2" max="2" width="12.42578125" customWidth="1"/>
    <col min="3" max="3" width="14.140625" customWidth="1"/>
    <col min="4" max="4" width="14" customWidth="1"/>
    <col min="5" max="5" width="9.42578125" customWidth="1"/>
    <col min="6" max="6" width="14.28515625" customWidth="1"/>
    <col min="7" max="7" width="13" customWidth="1"/>
    <col min="8" max="8" width="12.28515625" customWidth="1"/>
    <col min="9" max="9" width="13.42578125" customWidth="1"/>
    <col min="10" max="10" width="12.85546875" customWidth="1"/>
  </cols>
  <sheetData>
    <row r="1" spans="1:10" ht="14.45" customHeight="1" x14ac:dyDescent="0.25">
      <c r="A1" s="24" t="s">
        <v>10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ht="14.45" customHeight="1" x14ac:dyDescent="0.25">
      <c r="A2" s="27"/>
      <c r="B2" s="28"/>
      <c r="C2" s="28"/>
      <c r="D2" s="28"/>
      <c r="E2" s="28"/>
      <c r="F2" s="28"/>
      <c r="G2" s="28"/>
      <c r="H2" s="28"/>
      <c r="I2" s="28"/>
      <c r="J2" s="29"/>
    </row>
    <row r="3" spans="1:10" ht="14.45" customHeight="1" x14ac:dyDescent="0.45">
      <c r="A3" s="9"/>
      <c r="H3" s="6"/>
      <c r="I3" s="6"/>
      <c r="J3" s="10"/>
    </row>
    <row r="4" spans="1:10" ht="14.45" customHeight="1" x14ac:dyDescent="0.25">
      <c r="A4" s="9"/>
      <c r="H4" s="7"/>
      <c r="I4" s="7"/>
      <c r="J4" s="11"/>
    </row>
    <row r="5" spans="1:10" ht="14.45" customHeight="1" x14ac:dyDescent="0.25">
      <c r="A5" s="9"/>
      <c r="H5" s="7"/>
      <c r="I5" s="7"/>
      <c r="J5" s="11"/>
    </row>
    <row r="6" spans="1:10" ht="14.45" customHeight="1" x14ac:dyDescent="0.25">
      <c r="A6" s="9"/>
      <c r="H6" s="7"/>
      <c r="I6" s="7"/>
      <c r="J6" s="11"/>
    </row>
    <row r="7" spans="1:10" ht="14.45" customHeight="1" x14ac:dyDescent="0.25">
      <c r="A7" s="9"/>
      <c r="H7" s="7"/>
      <c r="I7" s="7"/>
      <c r="J7" s="11"/>
    </row>
    <row r="8" spans="1:10" ht="14.45" customHeight="1" x14ac:dyDescent="0.25">
      <c r="A8" s="9"/>
      <c r="H8" s="8"/>
      <c r="I8" s="8"/>
      <c r="J8" s="12"/>
    </row>
    <row r="9" spans="1:10" ht="14.45" customHeight="1" x14ac:dyDescent="0.25">
      <c r="A9" s="9"/>
      <c r="H9" s="8"/>
      <c r="I9" s="8"/>
      <c r="J9" s="12"/>
    </row>
    <row r="10" spans="1:10" ht="14.45" customHeight="1" x14ac:dyDescent="0.25">
      <c r="A10" s="9"/>
      <c r="H10" s="8"/>
      <c r="I10" s="8"/>
      <c r="J10" s="12"/>
    </row>
    <row r="11" spans="1:10" ht="14.45" customHeight="1" x14ac:dyDescent="0.25">
      <c r="A11" s="9"/>
      <c r="H11" s="8"/>
      <c r="I11" s="8"/>
      <c r="J11" s="12"/>
    </row>
    <row r="12" spans="1:10" x14ac:dyDescent="0.25">
      <c r="A12" s="9"/>
      <c r="J12" s="13"/>
    </row>
    <row r="13" spans="1:10" x14ac:dyDescent="0.25">
      <c r="A13" s="9"/>
      <c r="J13" s="13"/>
    </row>
    <row r="14" spans="1:10" x14ac:dyDescent="0.25">
      <c r="A14" s="9"/>
      <c r="J14" s="13"/>
    </row>
    <row r="15" spans="1:10" x14ac:dyDescent="0.25">
      <c r="A15" s="9"/>
      <c r="J15" s="13"/>
    </row>
    <row r="16" spans="1:10" ht="27" x14ac:dyDescent="0.25">
      <c r="A16" s="14" t="s">
        <v>9</v>
      </c>
      <c r="B16" s="4" t="s">
        <v>0</v>
      </c>
      <c r="C16" s="4" t="s">
        <v>1</v>
      </c>
      <c r="D16" s="4" t="s">
        <v>2</v>
      </c>
      <c r="E16" s="4" t="s">
        <v>3</v>
      </c>
      <c r="F16" s="4" t="s">
        <v>4</v>
      </c>
      <c r="G16" s="4" t="s">
        <v>5</v>
      </c>
      <c r="H16" s="4" t="s">
        <v>6</v>
      </c>
      <c r="I16" s="4" t="s">
        <v>7</v>
      </c>
      <c r="J16" s="15" t="s">
        <v>8</v>
      </c>
    </row>
    <row r="17" spans="1:10" x14ac:dyDescent="0.25">
      <c r="A17" s="16">
        <v>1</v>
      </c>
      <c r="B17" s="1">
        <v>45700</v>
      </c>
      <c r="C17" s="2">
        <v>94822</v>
      </c>
      <c r="D17" s="2">
        <v>8472</v>
      </c>
      <c r="E17" s="5">
        <v>50</v>
      </c>
      <c r="F17" s="2">
        <f>SUM(D17:E17)</f>
        <v>8522</v>
      </c>
      <c r="G17" s="2">
        <f>F17/15</f>
        <v>568.13333333333333</v>
      </c>
      <c r="H17" s="2">
        <f>C17/A17</f>
        <v>94822</v>
      </c>
      <c r="I17" s="2">
        <f>D17+E17/A17</f>
        <v>8522</v>
      </c>
      <c r="J17" s="17">
        <f>H17/A17</f>
        <v>94822</v>
      </c>
    </row>
    <row r="18" spans="1:10" x14ac:dyDescent="0.25">
      <c r="A18" s="16">
        <v>2</v>
      </c>
      <c r="B18" s="1">
        <v>45701</v>
      </c>
      <c r="C18" s="2">
        <v>94823</v>
      </c>
      <c r="D18" s="3">
        <v>2844</v>
      </c>
      <c r="E18" s="5">
        <v>50</v>
      </c>
      <c r="F18" s="2">
        <f t="shared" ref="F18:F33" si="0">SUM(D18:E18)</f>
        <v>2894</v>
      </c>
      <c r="G18" s="2">
        <f t="shared" ref="G18:G33" si="1">F18/15</f>
        <v>192.93333333333334</v>
      </c>
      <c r="H18" s="2">
        <f t="shared" ref="H18:H33" si="2">C18/A18</f>
        <v>47411.5</v>
      </c>
      <c r="I18" s="2">
        <f t="shared" ref="I18:I33" si="3">D18+E18/A18</f>
        <v>2869</v>
      </c>
      <c r="J18" s="17">
        <f t="shared" ref="J18:J33" si="4">H18/A18</f>
        <v>23705.75</v>
      </c>
    </row>
    <row r="19" spans="1:10" x14ac:dyDescent="0.25">
      <c r="A19" s="16">
        <v>3</v>
      </c>
      <c r="B19" s="1">
        <v>45702</v>
      </c>
      <c r="C19" s="2">
        <v>94824</v>
      </c>
      <c r="D19" s="3">
        <v>4221</v>
      </c>
      <c r="E19" s="5">
        <v>50</v>
      </c>
      <c r="F19" s="2">
        <f t="shared" si="0"/>
        <v>4271</v>
      </c>
      <c r="G19" s="2">
        <f t="shared" si="1"/>
        <v>284.73333333333335</v>
      </c>
      <c r="H19" s="2">
        <f t="shared" si="2"/>
        <v>31608</v>
      </c>
      <c r="I19" s="2">
        <f t="shared" si="3"/>
        <v>4237.666666666667</v>
      </c>
      <c r="J19" s="17">
        <f t="shared" si="4"/>
        <v>10536</v>
      </c>
    </row>
    <row r="20" spans="1:10" x14ac:dyDescent="0.25">
      <c r="A20" s="16">
        <v>4</v>
      </c>
      <c r="B20" s="1">
        <v>45703</v>
      </c>
      <c r="C20" s="2">
        <v>94825</v>
      </c>
      <c r="D20" s="3">
        <v>84748</v>
      </c>
      <c r="E20" s="5">
        <v>50</v>
      </c>
      <c r="F20" s="2">
        <f t="shared" si="0"/>
        <v>84798</v>
      </c>
      <c r="G20" s="2">
        <f t="shared" si="1"/>
        <v>5653.2</v>
      </c>
      <c r="H20" s="2">
        <f t="shared" si="2"/>
        <v>23706.25</v>
      </c>
      <c r="I20" s="2">
        <f t="shared" si="3"/>
        <v>84760.5</v>
      </c>
      <c r="J20" s="17">
        <f t="shared" si="4"/>
        <v>5926.5625</v>
      </c>
    </row>
    <row r="21" spans="1:10" x14ac:dyDescent="0.25">
      <c r="A21" s="16">
        <v>5</v>
      </c>
      <c r="B21" s="1">
        <v>45704</v>
      </c>
      <c r="C21" s="2">
        <v>94826</v>
      </c>
      <c r="D21" s="3">
        <v>4733</v>
      </c>
      <c r="E21" s="5">
        <v>50</v>
      </c>
      <c r="F21" s="2">
        <f t="shared" si="0"/>
        <v>4783</v>
      </c>
      <c r="G21" s="2">
        <f t="shared" si="1"/>
        <v>318.86666666666667</v>
      </c>
      <c r="H21" s="2">
        <f t="shared" si="2"/>
        <v>18965.2</v>
      </c>
      <c r="I21" s="2">
        <f t="shared" si="3"/>
        <v>4743</v>
      </c>
      <c r="J21" s="17">
        <f t="shared" si="4"/>
        <v>3793.04</v>
      </c>
    </row>
    <row r="22" spans="1:10" x14ac:dyDescent="0.25">
      <c r="A22" s="16">
        <v>6</v>
      </c>
      <c r="B22" s="1">
        <v>45705</v>
      </c>
      <c r="C22" s="2">
        <v>94827</v>
      </c>
      <c r="D22" s="3">
        <v>5938</v>
      </c>
      <c r="E22" s="5">
        <v>50</v>
      </c>
      <c r="F22" s="2">
        <f t="shared" si="0"/>
        <v>5988</v>
      </c>
      <c r="G22" s="2">
        <f t="shared" si="1"/>
        <v>399.2</v>
      </c>
      <c r="H22" s="2">
        <f t="shared" si="2"/>
        <v>15804.5</v>
      </c>
      <c r="I22" s="2">
        <f t="shared" si="3"/>
        <v>5946.333333333333</v>
      </c>
      <c r="J22" s="17">
        <f t="shared" si="4"/>
        <v>2634.0833333333335</v>
      </c>
    </row>
    <row r="23" spans="1:10" x14ac:dyDescent="0.25">
      <c r="A23" s="16">
        <v>7</v>
      </c>
      <c r="B23" s="1">
        <v>45706</v>
      </c>
      <c r="C23" s="2">
        <v>94828</v>
      </c>
      <c r="D23" s="3">
        <v>28474</v>
      </c>
      <c r="E23" s="5">
        <v>50</v>
      </c>
      <c r="F23" s="2">
        <f t="shared" si="0"/>
        <v>28524</v>
      </c>
      <c r="G23" s="2">
        <f t="shared" si="1"/>
        <v>1901.6</v>
      </c>
      <c r="H23" s="2">
        <f t="shared" si="2"/>
        <v>13546.857142857143</v>
      </c>
      <c r="I23" s="2">
        <f t="shared" si="3"/>
        <v>28481.142857142859</v>
      </c>
      <c r="J23" s="17">
        <f t="shared" si="4"/>
        <v>1935.2653061224489</v>
      </c>
    </row>
    <row r="24" spans="1:10" x14ac:dyDescent="0.25">
      <c r="A24" s="16">
        <v>8</v>
      </c>
      <c r="B24" s="1">
        <v>45707</v>
      </c>
      <c r="C24" s="2">
        <v>94829</v>
      </c>
      <c r="D24" s="3">
        <v>3829</v>
      </c>
      <c r="E24" s="5">
        <v>50</v>
      </c>
      <c r="F24" s="2">
        <f t="shared" si="0"/>
        <v>3879</v>
      </c>
      <c r="G24" s="2">
        <f t="shared" si="1"/>
        <v>258.60000000000002</v>
      </c>
      <c r="H24" s="2">
        <f t="shared" si="2"/>
        <v>11853.625</v>
      </c>
      <c r="I24" s="2">
        <f t="shared" si="3"/>
        <v>3835.25</v>
      </c>
      <c r="J24" s="17">
        <f t="shared" si="4"/>
        <v>1481.703125</v>
      </c>
    </row>
    <row r="25" spans="1:10" x14ac:dyDescent="0.25">
      <c r="A25" s="16">
        <v>9</v>
      </c>
      <c r="B25" s="1">
        <v>45708</v>
      </c>
      <c r="C25" s="2">
        <v>94830</v>
      </c>
      <c r="D25" s="3">
        <v>49834</v>
      </c>
      <c r="E25" s="5">
        <v>50</v>
      </c>
      <c r="F25" s="2">
        <f t="shared" si="0"/>
        <v>49884</v>
      </c>
      <c r="G25" s="2">
        <f t="shared" si="1"/>
        <v>3325.6</v>
      </c>
      <c r="H25" s="2">
        <f t="shared" si="2"/>
        <v>10536.666666666666</v>
      </c>
      <c r="I25" s="2">
        <f t="shared" si="3"/>
        <v>49839.555555555555</v>
      </c>
      <c r="J25" s="17">
        <f t="shared" si="4"/>
        <v>1170.7407407407406</v>
      </c>
    </row>
    <row r="26" spans="1:10" x14ac:dyDescent="0.25">
      <c r="A26" s="16">
        <v>10</v>
      </c>
      <c r="B26" s="1">
        <v>45709</v>
      </c>
      <c r="C26" s="2">
        <v>94831</v>
      </c>
      <c r="D26" s="3">
        <v>2884</v>
      </c>
      <c r="E26" s="5">
        <v>50</v>
      </c>
      <c r="F26" s="2">
        <f t="shared" si="0"/>
        <v>2934</v>
      </c>
      <c r="G26" s="2">
        <f t="shared" si="1"/>
        <v>195.6</v>
      </c>
      <c r="H26" s="2">
        <f t="shared" si="2"/>
        <v>9483.1</v>
      </c>
      <c r="I26" s="2">
        <f t="shared" si="3"/>
        <v>2889</v>
      </c>
      <c r="J26" s="17">
        <f t="shared" si="4"/>
        <v>948.31000000000006</v>
      </c>
    </row>
    <row r="27" spans="1:10" x14ac:dyDescent="0.25">
      <c r="A27" s="16">
        <v>11</v>
      </c>
      <c r="B27" s="1">
        <v>45710</v>
      </c>
      <c r="C27" s="2">
        <v>94832</v>
      </c>
      <c r="D27" s="3">
        <v>3923</v>
      </c>
      <c r="E27" s="5">
        <v>50</v>
      </c>
      <c r="F27" s="2">
        <f t="shared" si="0"/>
        <v>3973</v>
      </c>
      <c r="G27" s="2">
        <f t="shared" si="1"/>
        <v>264.86666666666667</v>
      </c>
      <c r="H27" s="2">
        <f t="shared" si="2"/>
        <v>8621.0909090909099</v>
      </c>
      <c r="I27" s="2">
        <f t="shared" si="3"/>
        <v>3927.5454545454545</v>
      </c>
      <c r="J27" s="17">
        <f t="shared" si="4"/>
        <v>783.73553719008271</v>
      </c>
    </row>
    <row r="28" spans="1:10" x14ac:dyDescent="0.25">
      <c r="A28" s="16">
        <v>12</v>
      </c>
      <c r="B28" s="1">
        <v>45711</v>
      </c>
      <c r="C28" s="2">
        <v>94833</v>
      </c>
      <c r="D28" s="3">
        <v>2948</v>
      </c>
      <c r="E28" s="5">
        <v>50</v>
      </c>
      <c r="F28" s="2">
        <f t="shared" si="0"/>
        <v>2998</v>
      </c>
      <c r="G28" s="2">
        <f t="shared" si="1"/>
        <v>199.86666666666667</v>
      </c>
      <c r="H28" s="2">
        <f t="shared" si="2"/>
        <v>7902.75</v>
      </c>
      <c r="I28" s="2">
        <f t="shared" si="3"/>
        <v>2952.1666666666665</v>
      </c>
      <c r="J28" s="17">
        <f t="shared" si="4"/>
        <v>658.5625</v>
      </c>
    </row>
    <row r="29" spans="1:10" x14ac:dyDescent="0.25">
      <c r="A29" s="16">
        <v>13</v>
      </c>
      <c r="B29" s="1">
        <v>45712</v>
      </c>
      <c r="C29" s="2">
        <v>94834</v>
      </c>
      <c r="D29" s="3">
        <v>3920</v>
      </c>
      <c r="E29" s="5">
        <v>50</v>
      </c>
      <c r="F29" s="2">
        <f t="shared" si="0"/>
        <v>3970</v>
      </c>
      <c r="G29" s="2">
        <f t="shared" si="1"/>
        <v>264.66666666666669</v>
      </c>
      <c r="H29" s="2">
        <f t="shared" si="2"/>
        <v>7294.9230769230771</v>
      </c>
      <c r="I29" s="2">
        <f t="shared" si="3"/>
        <v>3923.8461538461538</v>
      </c>
      <c r="J29" s="17">
        <f t="shared" si="4"/>
        <v>561.1479289940828</v>
      </c>
    </row>
    <row r="30" spans="1:10" x14ac:dyDescent="0.25">
      <c r="A30" s="16">
        <v>14</v>
      </c>
      <c r="B30" s="1">
        <v>45713</v>
      </c>
      <c r="C30" s="2">
        <v>94835</v>
      </c>
      <c r="D30" s="3">
        <v>4934</v>
      </c>
      <c r="E30" s="5">
        <v>50</v>
      </c>
      <c r="F30" s="2">
        <f t="shared" si="0"/>
        <v>4984</v>
      </c>
      <c r="G30" s="2">
        <f t="shared" si="1"/>
        <v>332.26666666666665</v>
      </c>
      <c r="H30" s="2">
        <f t="shared" si="2"/>
        <v>6773.9285714285716</v>
      </c>
      <c r="I30" s="2">
        <f t="shared" si="3"/>
        <v>4937.5714285714284</v>
      </c>
      <c r="J30" s="17">
        <f t="shared" si="4"/>
        <v>483.85204081632656</v>
      </c>
    </row>
    <row r="31" spans="1:10" x14ac:dyDescent="0.25">
      <c r="A31" s="16">
        <v>15</v>
      </c>
      <c r="B31" s="1">
        <v>45714</v>
      </c>
      <c r="C31" s="2">
        <v>94836</v>
      </c>
      <c r="D31" s="3">
        <v>29348</v>
      </c>
      <c r="E31" s="5">
        <v>50</v>
      </c>
      <c r="F31" s="2">
        <f t="shared" si="0"/>
        <v>29398</v>
      </c>
      <c r="G31" s="2">
        <f t="shared" si="1"/>
        <v>1959.8666666666666</v>
      </c>
      <c r="H31" s="2">
        <f t="shared" si="2"/>
        <v>6322.4</v>
      </c>
      <c r="I31" s="2">
        <f t="shared" si="3"/>
        <v>29351.333333333332</v>
      </c>
      <c r="J31" s="17">
        <f t="shared" si="4"/>
        <v>421.49333333333328</v>
      </c>
    </row>
    <row r="32" spans="1:10" x14ac:dyDescent="0.25">
      <c r="A32" s="16">
        <v>16</v>
      </c>
      <c r="B32" s="1">
        <v>45715</v>
      </c>
      <c r="C32" s="2">
        <v>94837</v>
      </c>
      <c r="D32" s="3">
        <v>2947</v>
      </c>
      <c r="E32" s="5">
        <v>50</v>
      </c>
      <c r="F32" s="2">
        <f t="shared" si="0"/>
        <v>2997</v>
      </c>
      <c r="G32" s="2">
        <f t="shared" si="1"/>
        <v>199.8</v>
      </c>
      <c r="H32" s="2">
        <f t="shared" si="2"/>
        <v>5927.3125</v>
      </c>
      <c r="I32" s="2">
        <f t="shared" si="3"/>
        <v>2950.125</v>
      </c>
      <c r="J32" s="17">
        <f t="shared" si="4"/>
        <v>370.45703125</v>
      </c>
    </row>
    <row r="33" spans="1:10" x14ac:dyDescent="0.25">
      <c r="A33" s="18">
        <v>17</v>
      </c>
      <c r="B33" s="19">
        <v>45716</v>
      </c>
      <c r="C33" s="20">
        <v>94838</v>
      </c>
      <c r="D33" s="21">
        <v>2845</v>
      </c>
      <c r="E33" s="22">
        <v>50</v>
      </c>
      <c r="F33" s="20">
        <f t="shared" si="0"/>
        <v>2895</v>
      </c>
      <c r="G33" s="20">
        <f t="shared" si="1"/>
        <v>193</v>
      </c>
      <c r="H33" s="20">
        <f t="shared" si="2"/>
        <v>5578.7058823529414</v>
      </c>
      <c r="I33" s="20">
        <f t="shared" si="3"/>
        <v>2847.9411764705883</v>
      </c>
      <c r="J33" s="23">
        <f t="shared" si="4"/>
        <v>328.15916955017303</v>
      </c>
    </row>
  </sheetData>
  <mergeCells count="1">
    <mergeCell ref="A1:J2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2022-11-22T06:45:45Z</cp:lastPrinted>
  <dcterms:created xsi:type="dcterms:W3CDTF">2022-11-02T13:27:14Z</dcterms:created>
  <dcterms:modified xsi:type="dcterms:W3CDTF">2022-11-22T06:46:54Z</dcterms:modified>
</cp:coreProperties>
</file>